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V-01\work\STATISTIKA\Sabina\_KALKULATORI\"/>
    </mc:Choice>
  </mc:AlternateContent>
  <bookViews>
    <workbookView xWindow="0" yWindow="0" windowWidth="21576" windowHeight="7380"/>
  </bookViews>
  <sheets>
    <sheet name="indeksācija_01.10.2024." sheetId="1" r:id="rId1"/>
  </sheets>
  <definedNames>
    <definedName name="jā_nē">indeksācija_01.10.2024.!$I$53:$I$54</definedName>
    <definedName name="Pakalpojuma_veids">indeksācija_01.10.2024.!$I$42:$I$50</definedName>
    <definedName name="_xlnm.Print_Area" localSheetId="0">indeksācija_01.10.2024.!$A$1:$G$41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0" i="1" l="1"/>
  <c r="C32" i="1" l="1"/>
  <c r="C35" i="1" s="1"/>
  <c r="E30" i="1"/>
  <c r="E28" i="1"/>
  <c r="E32" i="1" l="1"/>
  <c r="E35" i="1" s="1"/>
  <c r="G35" i="1" s="1"/>
  <c r="G30" i="1"/>
  <c r="G28" i="1"/>
  <c r="G32" i="1" l="1"/>
</calcChain>
</file>

<file path=xl/sharedStrings.xml><?xml version="1.0" encoding="utf-8"?>
<sst xmlns="http://schemas.openxmlformats.org/spreadsheetml/2006/main" count="40" uniqueCount="38">
  <si>
    <t>Pakalpojuma veids</t>
  </si>
  <si>
    <t>invaliditātes pensija</t>
  </si>
  <si>
    <t>izdienas pensija</t>
  </si>
  <si>
    <t>apgādnieka zaudējuma pensija</t>
  </si>
  <si>
    <t>apdrošināšanas atlīdzība</t>
  </si>
  <si>
    <t>Izvēlieties no saraksta pakalpojuma veidu</t>
  </si>
  <si>
    <t>jā</t>
  </si>
  <si>
    <t>nē</t>
  </si>
  <si>
    <t>Jā/Nē</t>
  </si>
  <si>
    <t>Piemaksas</t>
  </si>
  <si>
    <t>vecuma pensija - stāžs &lt;=29 g.</t>
  </si>
  <si>
    <t>vecuma pensija - stāžs 30-39 g.</t>
  </si>
  <si>
    <t>vecuma pensija - stāžs 40-44 g.</t>
  </si>
  <si>
    <t>vecuma pensija - stāžs &gt;=45 g.</t>
  </si>
  <si>
    <t>vecuma pensija - stāžs &lt;=29 g., piešķirta par darbu kaitīgos/smagos vai sevišķi kaitīgos/smagos apstākļos</t>
  </si>
  <si>
    <t>Vecuma pensijām - kopējais stāžs, par kuru piešķirta pensija</t>
  </si>
  <si>
    <t>Vecuma un invaliditātes pensijām - bez piemaksas par stāžu līdz 31.12.1995.</t>
  </si>
  <si>
    <t>pensija / atlīdzība</t>
  </si>
  <si>
    <t>piemaksa par stāžu līdz 31.12.1995.</t>
  </si>
  <si>
    <t>pensija ar piemaksu / atlīdzība</t>
  </si>
  <si>
    <t>Ja Jums ir piešķirta piemaksa par stāžu līdz 31.12.1995. pie vecuma vai invaliditātes pensijas,</t>
  </si>
  <si>
    <t>Apgādnieka zaudējuma pensijām - kopējais apmērs visiem apgādājamajiem</t>
  </si>
  <si>
    <t>pirms 
2024. gada 1. oktobra indeksācijas</t>
  </si>
  <si>
    <t>Pakalpojumu piešķirtais (bruto) apmērs, EUR mēnesī</t>
  </si>
  <si>
    <t>pēc
2024. gada 1. oktobra indeksācijas</t>
  </si>
  <si>
    <t>starpība</t>
  </si>
  <si>
    <t>Pakalpojumu izmaksājamais (neto) apmērs, EUR mēnesī</t>
  </si>
  <si>
    <t>Izmaksājamais apmērs aprēķināts par pilno mēnesi, ņemot vērā iedzīvotāju ienākuma nodokli (līdz 1667 EUR - 20%, virs 1667 EUR - 23%) un neapliekamo minimumu 500 EUR. Citi apstākļi (piemēram, papildus atvieglojumi, apmēra samazinājums par cita pakalpojuma apmēru) nav ņemti vērā.</t>
  </si>
  <si>
    <t>Uzklikšķiniet uz dzeltenās šūnas un izvēlieties no saraksta</t>
  </si>
  <si>
    <t>Ievadiet datus dzeltenajās šūnās.</t>
  </si>
  <si>
    <t>Aprēķins ir veikts, pamatojoties uz Jūsu ievadītajiem datiem, un tam ir tikai informatīvs raksturs.</t>
  </si>
  <si>
    <t>Ievadot apmērus, izmantojiet pareizo decimālzīmi (komatu vai punktu).</t>
  </si>
  <si>
    <r>
      <t xml:space="preserve">Ievadiet pakalpojuma piešķirto (bruto) apmēru </t>
    </r>
    <r>
      <rPr>
        <b/>
        <sz val="11"/>
        <color rgb="FFC00000"/>
        <rFont val="Arial"/>
        <family val="2"/>
        <charset val="186"/>
      </rPr>
      <t>*</t>
    </r>
    <r>
      <rPr>
        <b/>
        <sz val="10"/>
        <color theme="1"/>
        <rFont val="Arial"/>
        <family val="2"/>
        <charset val="186"/>
      </rPr>
      <t>, 
EUR mēnesī</t>
    </r>
  </si>
  <si>
    <r>
      <t xml:space="preserve">ievadiet piemaksas piešķirto (bruto) apmēru </t>
    </r>
    <r>
      <rPr>
        <b/>
        <sz val="11"/>
        <color rgb="FFC00000"/>
        <rFont val="Arial"/>
        <family val="2"/>
        <charset val="186"/>
      </rPr>
      <t>*</t>
    </r>
    <r>
      <rPr>
        <b/>
        <sz val="10"/>
        <color theme="1"/>
        <rFont val="Arial"/>
        <family val="2"/>
        <charset val="186"/>
      </rPr>
      <t>, 
EUR mēnesī</t>
    </r>
  </si>
  <si>
    <r>
      <rPr>
        <b/>
        <i/>
        <sz val="10"/>
        <color rgb="FFC00000"/>
        <rFont val="Arial"/>
        <family val="2"/>
        <charset val="186"/>
      </rPr>
      <t xml:space="preserve">   </t>
    </r>
    <r>
      <rPr>
        <b/>
        <i/>
        <u/>
        <sz val="10"/>
        <color rgb="FFC00000"/>
        <rFont val="Arial"/>
        <family val="2"/>
        <charset val="186"/>
      </rPr>
      <t>Uzklikšķiniet šeit</t>
    </r>
    <r>
      <rPr>
        <b/>
        <i/>
        <sz val="10"/>
        <color rgb="FFC00000"/>
        <rFont val="Arial"/>
        <family val="2"/>
        <charset val="186"/>
      </rPr>
      <t xml:space="preserve"> un izvēlieties izziņu "Informācija par piešķirtajiem VSAA pakalpojumiem" (pieprasot pakalpojumu - jāautorizējas).</t>
    </r>
  </si>
  <si>
    <r>
      <rPr>
        <b/>
        <i/>
        <sz val="11"/>
        <color rgb="FFC00000"/>
        <rFont val="Arial"/>
        <family val="2"/>
        <charset val="186"/>
      </rPr>
      <t>*</t>
    </r>
    <r>
      <rPr>
        <b/>
        <i/>
        <sz val="10"/>
        <color rgb="FFC00000"/>
        <rFont val="Arial"/>
        <family val="2"/>
        <charset val="186"/>
      </rPr>
      <t xml:space="preserve"> Pakalpojumu piešķirto (bruto) apmēru iespējams noskaidrot, pieprasot e-izziņu.</t>
    </r>
  </si>
  <si>
    <t>Vai Jūs esat politiski represētā persona,</t>
  </si>
  <si>
    <t>persona ar 1. grupas invaliditāti vai ČAES avārijas seku likvidēšanas dalībnieks?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</si>
</sst>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rgb="FFC00000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rgb="FFC00000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u/>
      <sz val="10"/>
      <color rgb="FFC0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i/>
      <u/>
      <sz val="10"/>
      <color rgb="FFC00000"/>
      <name val="Arial"/>
      <family val="2"/>
      <charset val="186"/>
    </font>
    <font>
      <u/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i/>
      <sz val="9"/>
      <color rgb="FFC00000"/>
      <name val="Arial"/>
      <family val="2"/>
      <charset val="186"/>
    </font>
    <font>
      <b/>
      <sz val="11"/>
      <color rgb="FFC00000"/>
      <name val="Arial"/>
      <family val="2"/>
      <charset val="186"/>
    </font>
    <font>
      <b/>
      <i/>
      <sz val="11"/>
      <color rgb="FFC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 indent="1"/>
    </xf>
    <xf numFmtId="0" fontId="4" fillId="3" borderId="0" xfId="0" applyFont="1" applyFill="1" applyAlignment="1">
      <alignment horizontal="right" vertical="center" wrapText="1" inden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9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 wrapText="1"/>
    </xf>
    <xf numFmtId="0" fontId="8" fillId="3" borderId="0" xfId="1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5" fillId="3" borderId="5" xfId="0" applyFont="1" applyFill="1" applyBorder="1" applyAlignment="1">
      <alignment horizontal="right"/>
    </xf>
    <xf numFmtId="0" fontId="4" fillId="4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10" fillId="3" borderId="0" xfId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Alignment="1">
      <alignment horizontal="justify" vertical="top" wrapText="1"/>
    </xf>
    <xf numFmtId="0" fontId="5" fillId="3" borderId="0" xfId="0" applyFont="1" applyFill="1" applyBorder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 vertical="center" indent="1"/>
    </xf>
    <xf numFmtId="4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/>
    <xf numFmtId="0" fontId="6" fillId="4" borderId="0" xfId="0" applyFont="1" applyFill="1"/>
    <xf numFmtId="4" fontId="12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0" fontId="12" fillId="3" borderId="0" xfId="0" applyFont="1" applyFill="1"/>
    <xf numFmtId="0" fontId="12" fillId="4" borderId="0" xfId="0" applyFont="1" applyFill="1"/>
    <xf numFmtId="0" fontId="12" fillId="3" borderId="0" xfId="0" applyFont="1" applyFill="1" applyAlignment="1">
      <alignment horizontal="center" vertical="center" wrapText="1"/>
    </xf>
    <xf numFmtId="0" fontId="8" fillId="3" borderId="0" xfId="1" applyFont="1" applyFill="1" applyAlignment="1">
      <alignment vertical="top" wrapText="1"/>
    </xf>
    <xf numFmtId="0" fontId="10" fillId="3" borderId="0" xfId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5002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saa.gov.lv/lv/e-izzin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8"/>
  <sheetViews>
    <sheetView tabSelected="1" zoomScaleNormal="100" workbookViewId="0">
      <selection activeCell="C8" sqref="C8:G8"/>
    </sheetView>
  </sheetViews>
  <sheetFormatPr defaultColWidth="9.109375" defaultRowHeight="13.2" x14ac:dyDescent="0.25"/>
  <cols>
    <col min="1" max="1" width="2.88671875" style="13" customWidth="1"/>
    <col min="2" max="2" width="50.21875" style="27" customWidth="1"/>
    <col min="3" max="3" width="25" style="13" customWidth="1"/>
    <col min="4" max="4" width="1.109375" style="13" customWidth="1"/>
    <col min="5" max="5" width="25" style="13" customWidth="1"/>
    <col min="6" max="6" width="1.109375" style="13" customWidth="1"/>
    <col min="7" max="7" width="25" style="13" customWidth="1"/>
    <col min="8" max="8" width="9.109375" style="13" customWidth="1"/>
    <col min="9" max="9" width="33.5546875" style="19" hidden="1" customWidth="1"/>
    <col min="10" max="10" width="7" style="19" hidden="1" customWidth="1"/>
    <col min="11" max="16384" width="9.109375" style="13"/>
  </cols>
  <sheetData>
    <row r="2" spans="2:10" x14ac:dyDescent="0.25">
      <c r="B2" s="17" t="s">
        <v>29</v>
      </c>
      <c r="C2" s="17"/>
      <c r="D2" s="17"/>
      <c r="E2" s="17"/>
      <c r="F2" s="17"/>
      <c r="G2" s="17"/>
    </row>
    <row r="3" spans="2:10" ht="3.6" customHeight="1" x14ac:dyDescent="0.25">
      <c r="B3" s="15"/>
      <c r="C3" s="15"/>
      <c r="D3" s="15"/>
      <c r="E3" s="15"/>
      <c r="F3" s="15"/>
      <c r="G3" s="15"/>
    </row>
    <row r="4" spans="2:10" x14ac:dyDescent="0.25">
      <c r="B4" s="17" t="s">
        <v>31</v>
      </c>
      <c r="C4" s="17"/>
      <c r="D4" s="17"/>
      <c r="E4" s="17"/>
      <c r="F4" s="17"/>
      <c r="G4" s="17"/>
    </row>
    <row r="5" spans="2:10" ht="3.6" customHeight="1" x14ac:dyDescent="0.25">
      <c r="B5" s="15"/>
      <c r="C5" s="15"/>
      <c r="D5" s="15"/>
      <c r="E5" s="15"/>
      <c r="F5" s="15"/>
      <c r="G5" s="15"/>
    </row>
    <row r="6" spans="2:10" x14ac:dyDescent="0.25">
      <c r="B6" s="17" t="s">
        <v>30</v>
      </c>
      <c r="C6" s="17"/>
      <c r="D6" s="17"/>
      <c r="E6" s="17"/>
      <c r="F6" s="17"/>
      <c r="G6" s="17"/>
    </row>
    <row r="7" spans="2:10" ht="13.8" thickBot="1" x14ac:dyDescent="0.3"/>
    <row r="8" spans="2:10" ht="39" customHeight="1" thickBot="1" x14ac:dyDescent="0.3">
      <c r="B8" s="3" t="s">
        <v>5</v>
      </c>
      <c r="C8" s="28"/>
      <c r="D8" s="29"/>
      <c r="E8" s="29"/>
      <c r="F8" s="29"/>
      <c r="G8" s="30"/>
    </row>
    <row r="9" spans="2:10" ht="14.55" customHeight="1" x14ac:dyDescent="0.25">
      <c r="B9" s="4" t="s">
        <v>15</v>
      </c>
      <c r="C9" s="18" t="s">
        <v>28</v>
      </c>
      <c r="D9" s="18"/>
      <c r="E9" s="18"/>
      <c r="F9" s="18"/>
      <c r="G9" s="18"/>
    </row>
    <row r="10" spans="2:10" ht="13.8" thickBot="1" x14ac:dyDescent="0.3">
      <c r="B10" s="1"/>
      <c r="C10" s="20"/>
      <c r="D10" s="20"/>
      <c r="E10" s="20"/>
      <c r="F10" s="20"/>
    </row>
    <row r="11" spans="2:10" ht="27.6" thickBot="1" x14ac:dyDescent="0.3">
      <c r="B11" s="3" t="s">
        <v>32</v>
      </c>
      <c r="C11" s="31"/>
      <c r="D11" s="12"/>
      <c r="E11" s="32"/>
      <c r="F11" s="12"/>
      <c r="G11" s="26"/>
    </row>
    <row r="12" spans="2:10" s="39" customFormat="1" ht="13.2" customHeight="1" x14ac:dyDescent="0.2">
      <c r="B12" s="4" t="s">
        <v>16</v>
      </c>
      <c r="C12" s="37"/>
      <c r="D12" s="37"/>
      <c r="E12" s="37"/>
      <c r="F12" s="37"/>
      <c r="G12" s="38"/>
      <c r="I12" s="40"/>
      <c r="J12" s="40"/>
    </row>
    <row r="13" spans="2:10" s="39" customFormat="1" ht="13.2" customHeight="1" x14ac:dyDescent="0.2">
      <c r="B13" s="4" t="s">
        <v>21</v>
      </c>
      <c r="C13" s="41"/>
      <c r="D13" s="41"/>
      <c r="E13" s="41"/>
      <c r="F13" s="41"/>
      <c r="G13" s="38"/>
      <c r="I13" s="40"/>
      <c r="J13" s="40"/>
    </row>
    <row r="14" spans="2:10" ht="14.4" customHeight="1" x14ac:dyDescent="0.25">
      <c r="B14" s="1"/>
      <c r="C14" s="20"/>
      <c r="D14" s="20"/>
      <c r="E14" s="20"/>
      <c r="F14" s="20"/>
      <c r="G14" s="26"/>
    </row>
    <row r="15" spans="2:10" ht="14.4" customHeight="1" thickBot="1" x14ac:dyDescent="0.3">
      <c r="B15" s="5" t="s">
        <v>20</v>
      </c>
      <c r="C15" s="20"/>
      <c r="D15" s="20"/>
      <c r="E15" s="20"/>
      <c r="F15" s="20"/>
      <c r="G15" s="21"/>
    </row>
    <row r="16" spans="2:10" ht="27.6" thickBot="1" x14ac:dyDescent="0.3">
      <c r="B16" s="3" t="s">
        <v>33</v>
      </c>
      <c r="C16" s="31"/>
      <c r="D16" s="20"/>
      <c r="E16" s="20"/>
      <c r="F16" s="20"/>
      <c r="G16" s="22"/>
    </row>
    <row r="17" spans="2:11" ht="6" customHeight="1" x14ac:dyDescent="0.25">
      <c r="C17" s="33"/>
      <c r="D17" s="20"/>
      <c r="E17" s="20"/>
      <c r="F17" s="20"/>
      <c r="G17" s="22"/>
    </row>
    <row r="18" spans="2:11" ht="15" customHeight="1" x14ac:dyDescent="0.25">
      <c r="B18" s="44" t="s">
        <v>35</v>
      </c>
      <c r="C18" s="44"/>
      <c r="D18" s="44"/>
      <c r="E18" s="44"/>
      <c r="F18" s="44"/>
      <c r="G18" s="44"/>
      <c r="H18" s="42"/>
    </row>
    <row r="19" spans="2:11" ht="15" customHeight="1" x14ac:dyDescent="0.25">
      <c r="B19" s="43" t="s">
        <v>34</v>
      </c>
      <c r="C19" s="43"/>
      <c r="D19" s="43"/>
      <c r="E19" s="43"/>
      <c r="F19" s="43"/>
      <c r="G19" s="43"/>
      <c r="H19" s="16"/>
    </row>
    <row r="20" spans="2:11" x14ac:dyDescent="0.25">
      <c r="C20" s="33"/>
      <c r="D20" s="20"/>
      <c r="E20" s="20"/>
      <c r="F20" s="20"/>
      <c r="G20" s="22"/>
    </row>
    <row r="21" spans="2:11" ht="13.8" thickBot="1" x14ac:dyDescent="0.3">
      <c r="B21" s="3" t="s">
        <v>36</v>
      </c>
      <c r="C21" s="33"/>
      <c r="D21" s="20"/>
      <c r="E21" s="20"/>
      <c r="F21" s="20"/>
      <c r="G21" s="22"/>
    </row>
    <row r="22" spans="2:11" ht="27.6" customHeight="1" thickBot="1" x14ac:dyDescent="0.3">
      <c r="B22" s="3" t="s">
        <v>37</v>
      </c>
      <c r="C22" s="34"/>
      <c r="D22" s="24"/>
      <c r="E22" s="24"/>
      <c r="F22" s="24"/>
      <c r="G22" s="24"/>
      <c r="K22" s="23"/>
    </row>
    <row r="23" spans="2:11" ht="14.4" customHeight="1" x14ac:dyDescent="0.25">
      <c r="C23" s="2" t="s">
        <v>28</v>
      </c>
      <c r="D23" s="20"/>
      <c r="E23" s="24"/>
      <c r="F23" s="24"/>
      <c r="G23" s="24"/>
    </row>
    <row r="24" spans="2:11" ht="13.8" customHeight="1" x14ac:dyDescent="0.25">
      <c r="E24" s="20"/>
      <c r="G24" s="24"/>
    </row>
    <row r="25" spans="2:11" ht="10.95" customHeight="1" x14ac:dyDescent="0.25">
      <c r="B25" s="14" t="s">
        <v>23</v>
      </c>
      <c r="E25" s="20"/>
      <c r="G25" s="32"/>
      <c r="K25" s="35"/>
    </row>
    <row r="26" spans="2:11" ht="39.6" x14ac:dyDescent="0.25">
      <c r="C26" s="6" t="s">
        <v>22</v>
      </c>
      <c r="D26" s="6"/>
      <c r="E26" s="6" t="s">
        <v>24</v>
      </c>
      <c r="F26" s="6"/>
      <c r="G26" s="6" t="s">
        <v>25</v>
      </c>
    </row>
    <row r="27" spans="2:11" ht="3.6" customHeight="1" thickBot="1" x14ac:dyDescent="0.3">
      <c r="B27" s="8"/>
    </row>
    <row r="28" spans="2:11" ht="21" customHeight="1" thickBot="1" x14ac:dyDescent="0.3">
      <c r="B28" s="8" t="s">
        <v>17</v>
      </c>
      <c r="C28" s="11" t="str">
        <f>IF(OR(C8="",C22=""),"nav ievadīti visi parametri",C11)</f>
        <v>nav ievadīti visi parametri</v>
      </c>
      <c r="D28" s="12"/>
      <c r="E28" s="11" t="str">
        <f>IF(OR(C8="",C22=""),"nav ievadīti visi parametri",IF(C11&lt;=683,ROUND((C11*VLOOKUP(C8,I42:J50,2,FALSE)),2),IF(AND(C11&gt;683,C22="jā"),ROUND((C11*VLOOKUP(C8,I42:J50,2,FALSE)),2),IF(AND(C11&gt;683,C22="nē"),ROUND((C11-683+683*VLOOKUP(C8,I42:J50,2,FALSE)),2)))))</f>
        <v>nav ievadīti visi parametri</v>
      </c>
      <c r="F28" s="12"/>
      <c r="G28" s="11" t="str">
        <f>IF(C28="nav ievadīti visi parametri","nav ievadīti visi parametri",E28-C28)</f>
        <v>nav ievadīti visi parametri</v>
      </c>
    </row>
    <row r="29" spans="2:11" ht="3.6" customHeight="1" thickBot="1" x14ac:dyDescent="0.3">
      <c r="B29" s="8"/>
    </row>
    <row r="30" spans="2:11" ht="21" customHeight="1" thickBot="1" x14ac:dyDescent="0.3">
      <c r="B30" s="8" t="s">
        <v>18</v>
      </c>
      <c r="C30" s="11">
        <f>IF(OR(LEFT(C8,3)="vec",C8="invaliditātes pensija"),ROUND(C16,2),)</f>
        <v>0</v>
      </c>
      <c r="D30" s="12"/>
      <c r="E30" s="11">
        <f>IF(OR(LEFT(C8,3)="vec",C8="invaliditātes pensija"),ROUND((C16*J42),2),)</f>
        <v>0</v>
      </c>
      <c r="F30" s="12"/>
      <c r="G30" s="11">
        <f>E30-C30</f>
        <v>0</v>
      </c>
    </row>
    <row r="31" spans="2:11" ht="3.6" customHeight="1" thickBot="1" x14ac:dyDescent="0.3">
      <c r="B31" s="8"/>
    </row>
    <row r="32" spans="2:11" ht="21" customHeight="1" thickBot="1" x14ac:dyDescent="0.3">
      <c r="B32" s="7" t="s">
        <v>19</v>
      </c>
      <c r="C32" s="11" t="str">
        <f>IF(C28="nav ievadīti visi parametri","nav ievadīti visi parametri",C28+C30)</f>
        <v>nav ievadīti visi parametri</v>
      </c>
      <c r="D32" s="12"/>
      <c r="E32" s="11" t="str">
        <f>IF(E28="nav ievadīti visi parametri","nav ievadīti visi parametri",E28+E30)</f>
        <v>nav ievadīti visi parametri</v>
      </c>
      <c r="F32" s="12"/>
      <c r="G32" s="11" t="str">
        <f>IF(C32="nav ievadīti visi parametri","nav ievadīti visi parametri",E32-C32)</f>
        <v>nav ievadīti visi parametri</v>
      </c>
    </row>
    <row r="34" spans="2:10" ht="13.8" thickBot="1" x14ac:dyDescent="0.3">
      <c r="B34" s="14" t="s">
        <v>26</v>
      </c>
    </row>
    <row r="35" spans="2:10" ht="24" customHeight="1" thickBot="1" x14ac:dyDescent="0.3">
      <c r="B35" s="7" t="s">
        <v>19</v>
      </c>
      <c r="C35" s="9" t="str">
        <f>IF(C32="nav ievadīti visi parametri","nav ievadīti visi parametri",IF(C8="apdrošināšanas atlīdzība",C32,IF(C32&lt;500,C32,IF(C32&lt;=1667,C32-ROUND((C32-500)*0.2,2),C32-ROUND((1667-500)*0.2+(C32-1667)*0.23,2)))))</f>
        <v>nav ievadīti visi parametri</v>
      </c>
      <c r="D35" s="10"/>
      <c r="E35" s="9" t="str">
        <f>IF(E32="nav ievadīti visi parametri","nav ievadīti visi parametri",IF(C8="apdrošināšanas atlīdzība",E32,IF(E32&lt;500,E32,IF(E32&lt;=1667,E32-ROUND((E32-500)*0.2,2),E32-ROUND((1667-500)*0.2+(E32-1667)*0.23,2)))))</f>
        <v>nav ievadīti visi parametri</v>
      </c>
      <c r="F35" s="10"/>
      <c r="G35" s="9" t="str">
        <f>IF(C35="nav ievadīti visi parametri","nav ievadīti visi parametri",E35-C35)</f>
        <v>nav ievadīti visi parametri</v>
      </c>
    </row>
    <row r="36" spans="2:10" ht="3.6" customHeight="1" x14ac:dyDescent="0.25">
      <c r="B36" s="7"/>
      <c r="C36" s="7"/>
      <c r="D36" s="7"/>
      <c r="E36" s="7"/>
      <c r="F36" s="7"/>
      <c r="G36" s="7"/>
    </row>
    <row r="37" spans="2:10" x14ac:dyDescent="0.25">
      <c r="B37" s="25" t="s">
        <v>27</v>
      </c>
      <c r="C37" s="25"/>
      <c r="D37" s="25"/>
      <c r="E37" s="25"/>
      <c r="F37" s="25"/>
      <c r="G37" s="25"/>
    </row>
    <row r="38" spans="2:10" x14ac:dyDescent="0.25">
      <c r="B38" s="25"/>
      <c r="C38" s="25"/>
      <c r="D38" s="25"/>
      <c r="E38" s="25"/>
      <c r="F38" s="25"/>
      <c r="G38" s="25"/>
    </row>
    <row r="39" spans="2:10" x14ac:dyDescent="0.25">
      <c r="B39" s="25"/>
      <c r="C39" s="25"/>
      <c r="D39" s="25"/>
      <c r="E39" s="25"/>
      <c r="F39" s="25"/>
      <c r="G39" s="25"/>
    </row>
    <row r="40" spans="2:10" x14ac:dyDescent="0.25">
      <c r="B40" s="25"/>
      <c r="C40" s="25"/>
      <c r="D40" s="25"/>
      <c r="E40" s="25"/>
      <c r="F40" s="25"/>
      <c r="G40" s="25"/>
    </row>
    <row r="41" spans="2:10" x14ac:dyDescent="0.25">
      <c r="I41" s="36" t="s">
        <v>0</v>
      </c>
    </row>
    <row r="42" spans="2:10" x14ac:dyDescent="0.25">
      <c r="C42" s="27"/>
      <c r="D42" s="27"/>
      <c r="E42" s="27"/>
      <c r="F42" s="27"/>
      <c r="G42" s="27"/>
      <c r="I42" s="19" t="s">
        <v>4</v>
      </c>
      <c r="J42" s="19">
        <v>1.0653999999999999</v>
      </c>
    </row>
    <row r="43" spans="2:10" x14ac:dyDescent="0.25">
      <c r="C43" s="27"/>
      <c r="D43" s="27"/>
      <c r="E43" s="27"/>
      <c r="F43" s="27"/>
      <c r="G43" s="27"/>
      <c r="I43" s="19" t="s">
        <v>3</v>
      </c>
      <c r="J43" s="19">
        <v>1.0653999999999999</v>
      </c>
    </row>
    <row r="44" spans="2:10" x14ac:dyDescent="0.25">
      <c r="C44" s="27"/>
      <c r="D44" s="27"/>
      <c r="E44" s="27"/>
      <c r="F44" s="27"/>
      <c r="G44" s="27"/>
      <c r="I44" s="19" t="s">
        <v>1</v>
      </c>
      <c r="J44" s="19">
        <v>1.0653999999999999</v>
      </c>
    </row>
    <row r="45" spans="2:10" x14ac:dyDescent="0.25">
      <c r="C45" s="27"/>
      <c r="D45" s="27"/>
      <c r="E45" s="27"/>
      <c r="F45" s="27"/>
      <c r="G45" s="27"/>
      <c r="I45" s="19" t="s">
        <v>2</v>
      </c>
      <c r="J45" s="19">
        <v>1.0653999999999999</v>
      </c>
    </row>
    <row r="46" spans="2:10" x14ac:dyDescent="0.25">
      <c r="C46" s="27"/>
      <c r="D46" s="27"/>
      <c r="E46" s="27"/>
      <c r="F46" s="27"/>
      <c r="G46" s="27"/>
      <c r="I46" s="19" t="s">
        <v>10</v>
      </c>
      <c r="J46" s="19">
        <v>1.0653999999999999</v>
      </c>
    </row>
    <row r="47" spans="2:10" x14ac:dyDescent="0.25">
      <c r="C47" s="27"/>
      <c r="D47" s="27"/>
      <c r="E47" s="27"/>
      <c r="F47" s="27"/>
      <c r="G47" s="27"/>
      <c r="I47" s="19" t="s">
        <v>14</v>
      </c>
      <c r="J47" s="19">
        <v>1.0770999999999999</v>
      </c>
    </row>
    <row r="48" spans="2:10" x14ac:dyDescent="0.25">
      <c r="C48" s="27"/>
      <c r="D48" s="27"/>
      <c r="E48" s="27"/>
      <c r="F48" s="27"/>
      <c r="G48" s="27"/>
      <c r="I48" s="19" t="s">
        <v>11</v>
      </c>
      <c r="J48" s="19">
        <v>1.0770999999999999</v>
      </c>
    </row>
    <row r="49" spans="3:10" x14ac:dyDescent="0.25">
      <c r="C49" s="27"/>
      <c r="D49" s="27"/>
      <c r="E49" s="27"/>
      <c r="F49" s="27"/>
      <c r="G49" s="27"/>
      <c r="I49" s="19" t="s">
        <v>12</v>
      </c>
      <c r="J49" s="19">
        <v>1.0887</v>
      </c>
    </row>
    <row r="50" spans="3:10" x14ac:dyDescent="0.25">
      <c r="C50" s="27"/>
      <c r="D50" s="27"/>
      <c r="E50" s="27"/>
      <c r="F50" s="27"/>
      <c r="G50" s="27"/>
      <c r="I50" s="19" t="s">
        <v>13</v>
      </c>
      <c r="J50" s="19">
        <v>1.1004</v>
      </c>
    </row>
    <row r="52" spans="3:10" x14ac:dyDescent="0.25">
      <c r="I52" s="36" t="s">
        <v>8</v>
      </c>
    </row>
    <row r="53" spans="3:10" x14ac:dyDescent="0.25">
      <c r="I53" s="19" t="s">
        <v>6</v>
      </c>
    </row>
    <row r="54" spans="3:10" x14ac:dyDescent="0.25">
      <c r="I54" s="19" t="s">
        <v>7</v>
      </c>
    </row>
    <row r="56" spans="3:10" x14ac:dyDescent="0.25">
      <c r="I56" s="36" t="s">
        <v>9</v>
      </c>
    </row>
    <row r="57" spans="3:10" x14ac:dyDescent="0.25">
      <c r="I57" s="19">
        <v>1.52</v>
      </c>
      <c r="J57" s="19">
        <v>1.62</v>
      </c>
    </row>
    <row r="58" spans="3:10" x14ac:dyDescent="0.25">
      <c r="I58" s="19">
        <v>2.2799999999999998</v>
      </c>
      <c r="J58" s="19">
        <v>2.4300000000000002</v>
      </c>
    </row>
  </sheetData>
  <sheetProtection algorithmName="SHA-512" hashValue="CfwaEUyeDGoX+KbrPIk+eTP4bBhVMuZN5S16Xwc3i/iqmXmpcFvwZrR/I4RHggCm33QtElxDlQBiyllr+GYHOA==" saltValue="xU4wOy7WTrgpsb4yX6EWKw==" spinCount="100000" sheet="1" objects="1" scenarios="1"/>
  <mergeCells count="8">
    <mergeCell ref="C8:G8"/>
    <mergeCell ref="B2:G2"/>
    <mergeCell ref="B37:G40"/>
    <mergeCell ref="B6:G6"/>
    <mergeCell ref="B4:G4"/>
    <mergeCell ref="C9:G9"/>
    <mergeCell ref="B19:G19"/>
    <mergeCell ref="B18:G18"/>
  </mergeCells>
  <dataValidations count="2">
    <dataValidation type="list" allowBlank="1" showInputMessage="1" showErrorMessage="1" error="Lūdzu, izvēlieties no saraksta!" sqref="C8:G8">
      <formula1>Pakalpojuma_veids</formula1>
    </dataValidation>
    <dataValidation type="list" allowBlank="1" showInputMessage="1" showErrorMessage="1" error="Lūdzu, izvēlieties no saraksta!" sqref="C22">
      <formula1>jā_nē</formula1>
    </dataValidation>
  </dataValidations>
  <hyperlinks>
    <hyperlink ref="B19" r:id="rId1" display=" Uzklikšķiniet uz saites"/>
  </hyperlinks>
  <pageMargins left="0.39370078740157483" right="0.39370078740157483" top="0.39370078740157483" bottom="0.39370078740157483" header="0.31496062992125984" footer="0.31496062992125984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indeksācija_01.10.2024.</vt:lpstr>
      <vt:lpstr>jā_nē</vt:lpstr>
      <vt:lpstr>Pakalpojuma_veids</vt:lpstr>
      <vt:lpstr>indeksācija_01.10.2024.!Print_Area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Sabīna Rauhmane</dc:creator>
  <cp:lastModifiedBy>Sabīna Rauhmane</cp:lastModifiedBy>
  <cp:lastPrinted>2024-09-25T13:27:01Z</cp:lastPrinted>
  <dcterms:created xsi:type="dcterms:W3CDTF">2024-09-16T17:45:27Z</dcterms:created>
  <dcterms:modified xsi:type="dcterms:W3CDTF">2024-09-25T13:27:14Z</dcterms:modified>
</cp:coreProperties>
</file>